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4" i="1" l="1"/>
  <c r="F44" i="1"/>
  <c r="I43" i="1"/>
  <c r="I45" i="1" s="1"/>
  <c r="H43" i="1"/>
  <c r="H45" i="1" s="1"/>
  <c r="G43" i="1"/>
  <c r="G45" i="1" s="1"/>
  <c r="F43" i="1"/>
  <c r="E43" i="1"/>
  <c r="E45" i="1" s="1"/>
  <c r="J42" i="1"/>
  <c r="F42" i="1"/>
  <c r="J41" i="1"/>
  <c r="F41" i="1"/>
  <c r="J40" i="1"/>
  <c r="F40" i="1"/>
  <c r="J39" i="1"/>
  <c r="F39" i="1"/>
  <c r="I38" i="1"/>
  <c r="H38" i="1"/>
  <c r="J38" i="1" s="1"/>
  <c r="G38" i="1"/>
  <c r="F38" i="1"/>
  <c r="E38" i="1"/>
  <c r="J37" i="1"/>
  <c r="F37" i="1"/>
  <c r="J36" i="1"/>
  <c r="F36" i="1"/>
  <c r="J35" i="1"/>
  <c r="F35" i="1"/>
  <c r="I34" i="1"/>
  <c r="H34" i="1"/>
  <c r="J34" i="1" s="1"/>
  <c r="G34" i="1"/>
  <c r="F34" i="1"/>
  <c r="E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I24" i="1"/>
  <c r="H24" i="1"/>
  <c r="J24" i="1" s="1"/>
  <c r="G24" i="1"/>
  <c r="F24" i="1"/>
  <c r="E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J16" i="1" s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B5" i="1"/>
  <c r="B4" i="1"/>
  <c r="J45" i="1" l="1"/>
  <c r="F45" i="1"/>
  <c r="J43" i="1"/>
</calcChain>
</file>

<file path=xl/sharedStrings.xml><?xml version="1.0" encoding="utf-8"?>
<sst xmlns="http://schemas.openxmlformats.org/spreadsheetml/2006/main" count="56" uniqueCount="56">
  <si>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</si>
  <si>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</si>
  <si>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</si>
  <si>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</si>
  <si>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</si>
  <si>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</si>
  <si>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</si>
  <si>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</si>
  <si>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</si>
  <si>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</si>
  <si>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</si>
  <si>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</si>
  <si>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</si>
  <si>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</si>
  <si>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</si>
  <si>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</si>
  <si>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</si>
  <si>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</si>
  <si>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</si>
  <si>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</si>
  <si>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</si>
  <si>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</si>
  <si>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</si>
  <si>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</si>
  <si>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</si>
  <si>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</si>
  <si>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</si>
  <si>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</si>
  <si>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</si>
  <si>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</si>
  <si>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</si>
  <si>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</si>
  <si>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</si>
  <si>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</si>
  <si>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</si>
  <si>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</si>
  <si>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</si>
  <si>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</si>
  <si>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</si>
  <si>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</si>
  <si>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</si>
  <si>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</si>
  <si>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</si>
  <si>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</si>
  <si>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4800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</si>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</sst>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="85" zoomScaleNormal="85" workbookViewId="0">
      <selection activeCell="B6" sqref="B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7.5703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junio de 2017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73917178479</v>
      </c>
      <c r="F9" s="24">
        <f>G9-E9</f>
        <v>1972105757</v>
      </c>
      <c r="G9" s="24">
        <f>SUM(G10:G15)</f>
        <v>75889284236</v>
      </c>
      <c r="H9" s="24">
        <f>SUM(H10:H15)</f>
        <v>91724129251</v>
      </c>
      <c r="I9" s="24">
        <f>SUM(I10:I15)</f>
        <v>75790616486.680023</v>
      </c>
      <c r="J9" s="24">
        <f>G9-H9</f>
        <v>-15834845015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15000417364</v>
      </c>
      <c r="F10" s="27">
        <f t="shared" ref="F10:F45" si="0">G10-E10</f>
        <v>-540568003</v>
      </c>
      <c r="G10" s="27">
        <v>14459849361</v>
      </c>
      <c r="H10" s="27">
        <v>14457703880</v>
      </c>
      <c r="I10" s="27">
        <v>14420837962.140003</v>
      </c>
      <c r="J10" s="27">
        <f t="shared" ref="J10:J45" si="1">G10-H10</f>
        <v>2145481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1374104642</v>
      </c>
      <c r="F11" s="27">
        <f t="shared" si="0"/>
        <v>-818490583</v>
      </c>
      <c r="G11" s="27">
        <v>555614059</v>
      </c>
      <c r="H11" s="27">
        <v>514908237</v>
      </c>
      <c r="I11" s="27">
        <v>516729388.76000005</v>
      </c>
      <c r="J11" s="27">
        <f t="shared" si="1"/>
        <v>40705822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4505379576</v>
      </c>
      <c r="F12" s="27">
        <f t="shared" si="0"/>
        <v>1013698050</v>
      </c>
      <c r="G12" s="27">
        <v>5519077626</v>
      </c>
      <c r="H12" s="27">
        <v>12697910313</v>
      </c>
      <c r="I12" s="27">
        <v>5511286785.1100063</v>
      </c>
      <c r="J12" s="27">
        <f t="shared" si="1"/>
        <v>-7178832687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8814787790</v>
      </c>
      <c r="F13" s="27">
        <f t="shared" si="0"/>
        <v>88525095</v>
      </c>
      <c r="G13" s="27">
        <v>8903312885</v>
      </c>
      <c r="H13" s="27">
        <v>11103033726</v>
      </c>
      <c r="I13" s="27">
        <v>9116405472.9200211</v>
      </c>
      <c r="J13" s="27">
        <f t="shared" si="1"/>
        <v>-2199720841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35814461691</v>
      </c>
      <c r="F14" s="27">
        <f t="shared" si="0"/>
        <v>2106160748</v>
      </c>
      <c r="G14" s="27">
        <v>37920622439</v>
      </c>
      <c r="H14" s="27">
        <v>44422066869</v>
      </c>
      <c r="I14" s="27">
        <v>37696850651.169998</v>
      </c>
      <c r="J14" s="27">
        <f t="shared" si="1"/>
        <v>-6501444430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8408027416</v>
      </c>
      <c r="F15" s="27">
        <f t="shared" si="0"/>
        <v>122780450</v>
      </c>
      <c r="G15" s="27">
        <v>8530807866</v>
      </c>
      <c r="H15" s="27">
        <v>8528506226</v>
      </c>
      <c r="I15" s="27">
        <v>8528506226.5799904</v>
      </c>
      <c r="J15" s="27">
        <f t="shared" si="1"/>
        <v>2301640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SUM(E17:E23)</f>
        <v>19935087955</v>
      </c>
      <c r="F16" s="24">
        <f t="shared" si="0"/>
        <v>46524588</v>
      </c>
      <c r="G16" s="24">
        <f>SUM(G17:G23)</f>
        <v>19981612543</v>
      </c>
      <c r="H16" s="24">
        <f>SUM(H17:H23)</f>
        <v>24072657685</v>
      </c>
      <c r="I16" s="24">
        <f>SUM(I17:I23)</f>
        <v>18333603705.459995</v>
      </c>
      <c r="J16" s="24">
        <f t="shared" si="1"/>
        <v>-4091045142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555459661</v>
      </c>
      <c r="F17" s="27">
        <f t="shared" si="0"/>
        <v>29885346</v>
      </c>
      <c r="G17" s="27">
        <v>585345007</v>
      </c>
      <c r="H17" s="27">
        <v>1079111251</v>
      </c>
      <c r="I17" s="27">
        <v>718113450.94000113</v>
      </c>
      <c r="J17" s="27">
        <f t="shared" si="1"/>
        <v>-493766244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756566509</v>
      </c>
      <c r="F18" s="27">
        <f t="shared" si="0"/>
        <v>30759963</v>
      </c>
      <c r="G18" s="27">
        <v>787326472</v>
      </c>
      <c r="H18" s="27">
        <v>775150863</v>
      </c>
      <c r="I18" s="27">
        <v>728805730.37999976</v>
      </c>
      <c r="J18" s="27">
        <f t="shared" si="1"/>
        <v>12175609</v>
      </c>
      <c r="K18" s="2"/>
    </row>
    <row r="19" spans="1:11" ht="17.100000000000001" customHeight="1">
      <c r="A19" s="25">
        <v>2400</v>
      </c>
      <c r="B19" s="21"/>
      <c r="C19" s="2"/>
      <c r="D19" s="26" t="s">
        <v>25</v>
      </c>
      <c r="E19" s="27">
        <v>0</v>
      </c>
      <c r="F19" s="27">
        <f t="shared" si="0"/>
        <v>19971254</v>
      </c>
      <c r="G19" s="27">
        <v>19971254</v>
      </c>
      <c r="H19" s="27">
        <v>17673613</v>
      </c>
      <c r="I19" s="27">
        <v>15342664.26</v>
      </c>
      <c r="J19" s="27">
        <f t="shared" si="1"/>
        <v>2297641</v>
      </c>
      <c r="K19" s="2"/>
    </row>
    <row r="20" spans="1:11" ht="17.100000000000001" customHeight="1">
      <c r="A20" s="25">
        <v>2500</v>
      </c>
      <c r="B20" s="21"/>
      <c r="C20" s="2"/>
      <c r="D20" s="26" t="s">
        <v>26</v>
      </c>
      <c r="E20" s="27">
        <v>17098188815</v>
      </c>
      <c r="F20" s="27">
        <f t="shared" si="0"/>
        <v>-8921548</v>
      </c>
      <c r="G20" s="27">
        <v>17089267267</v>
      </c>
      <c r="H20" s="27">
        <v>21241165285</v>
      </c>
      <c r="I20" s="27">
        <v>15986026468.019995</v>
      </c>
      <c r="J20" s="27">
        <f t="shared" si="1"/>
        <v>-4151898018</v>
      </c>
      <c r="K20" s="2"/>
    </row>
    <row r="21" spans="1:11" ht="17.100000000000001" customHeight="1">
      <c r="A21" s="25">
        <v>2600</v>
      </c>
      <c r="B21" s="21"/>
      <c r="C21" s="2"/>
      <c r="D21" s="26" t="s">
        <v>27</v>
      </c>
      <c r="E21" s="27">
        <v>504686429</v>
      </c>
      <c r="F21" s="27">
        <f t="shared" si="0"/>
        <v>-101454196</v>
      </c>
      <c r="G21" s="27">
        <v>403232233</v>
      </c>
      <c r="H21" s="27">
        <v>337447936</v>
      </c>
      <c r="I21" s="27">
        <v>325759955.19000018</v>
      </c>
      <c r="J21" s="27">
        <f t="shared" si="1"/>
        <v>65784297</v>
      </c>
      <c r="K21" s="2"/>
    </row>
    <row r="22" spans="1:11" ht="17.100000000000001" customHeight="1">
      <c r="A22" s="25">
        <v>2700</v>
      </c>
      <c r="B22" s="21"/>
      <c r="C22" s="2"/>
      <c r="D22" s="26" t="s">
        <v>28</v>
      </c>
      <c r="E22" s="27">
        <v>261175681</v>
      </c>
      <c r="F22" s="27">
        <f t="shared" si="0"/>
        <v>32776341</v>
      </c>
      <c r="G22" s="27">
        <v>293952022</v>
      </c>
      <c r="H22" s="27">
        <v>94354567</v>
      </c>
      <c r="I22" s="27">
        <v>43355521.399999909</v>
      </c>
      <c r="J22" s="27">
        <f t="shared" si="1"/>
        <v>199597455</v>
      </c>
      <c r="K22" s="2"/>
    </row>
    <row r="23" spans="1:11" ht="17.100000000000001" customHeight="1">
      <c r="A23" s="25">
        <v>2900</v>
      </c>
      <c r="B23" s="21"/>
      <c r="C23" s="2"/>
      <c r="D23" s="26" t="s">
        <v>29</v>
      </c>
      <c r="E23" s="27">
        <v>759010860</v>
      </c>
      <c r="F23" s="27">
        <f t="shared" si="0"/>
        <v>43507428</v>
      </c>
      <c r="G23" s="27">
        <v>802518288</v>
      </c>
      <c r="H23" s="27">
        <v>527754170</v>
      </c>
      <c r="I23" s="27">
        <v>516199915.26999998</v>
      </c>
      <c r="J23" s="27">
        <f t="shared" si="1"/>
        <v>274764118</v>
      </c>
      <c r="K23" s="2"/>
    </row>
    <row r="24" spans="1:11" ht="17.100000000000001" customHeight="1">
      <c r="A24" s="25"/>
      <c r="B24" s="21"/>
      <c r="C24" s="22" t="s">
        <v>30</v>
      </c>
      <c r="D24" s="23"/>
      <c r="E24" s="24">
        <f>SUM(E25:E33)</f>
        <v>12068752537</v>
      </c>
      <c r="F24" s="24">
        <f t="shared" si="0"/>
        <v>-692669576</v>
      </c>
      <c r="G24" s="24">
        <f>SUM(G25:G33)</f>
        <v>11376082961</v>
      </c>
      <c r="H24" s="24">
        <f>SUM(H25:H33)</f>
        <v>13030356285</v>
      </c>
      <c r="I24" s="24">
        <f>SUM(I25:I33)</f>
        <v>4834666149.2100134</v>
      </c>
      <c r="J24" s="24">
        <f t="shared" si="1"/>
        <v>-1654273324</v>
      </c>
      <c r="K24" s="2"/>
    </row>
    <row r="25" spans="1:11" ht="17.100000000000001" customHeight="1">
      <c r="A25" s="25">
        <v>3100</v>
      </c>
      <c r="B25" s="21"/>
      <c r="C25" s="2"/>
      <c r="D25" s="26" t="s">
        <v>31</v>
      </c>
      <c r="E25" s="27">
        <v>2309153617</v>
      </c>
      <c r="F25" s="27">
        <f t="shared" si="0"/>
        <v>-23240888</v>
      </c>
      <c r="G25" s="27">
        <v>2285912729</v>
      </c>
      <c r="H25" s="27">
        <v>2231561332</v>
      </c>
      <c r="I25" s="27">
        <v>2053101022.0599999</v>
      </c>
      <c r="J25" s="27">
        <f t="shared" si="1"/>
        <v>54351397</v>
      </c>
      <c r="K25" s="2"/>
    </row>
    <row r="26" spans="1:11" ht="17.100000000000001" customHeight="1">
      <c r="A26" s="25">
        <v>3200</v>
      </c>
      <c r="B26" s="21"/>
      <c r="C26" s="2"/>
      <c r="D26" s="26" t="s">
        <v>32</v>
      </c>
      <c r="E26" s="27">
        <v>656026080</v>
      </c>
      <c r="F26" s="27">
        <f t="shared" si="0"/>
        <v>-44821139</v>
      </c>
      <c r="G26" s="27">
        <v>611204941</v>
      </c>
      <c r="H26" s="27">
        <v>475449029</v>
      </c>
      <c r="I26" s="27">
        <v>435327938.81999999</v>
      </c>
      <c r="J26" s="27">
        <f t="shared" si="1"/>
        <v>135755912</v>
      </c>
      <c r="K26" s="2"/>
    </row>
    <row r="27" spans="1:11" ht="17.100000000000001" customHeight="1">
      <c r="A27" s="25">
        <v>3300</v>
      </c>
      <c r="B27" s="21"/>
      <c r="C27" s="2"/>
      <c r="D27" s="26" t="s">
        <v>33</v>
      </c>
      <c r="E27" s="27">
        <v>7593797161</v>
      </c>
      <c r="F27" s="27">
        <f t="shared" si="0"/>
        <v>96746367</v>
      </c>
      <c r="G27" s="27">
        <v>7690543528</v>
      </c>
      <c r="H27" s="27">
        <v>7088803625</v>
      </c>
      <c r="I27" s="27">
        <v>6545795108.9400091</v>
      </c>
      <c r="J27" s="27">
        <f t="shared" si="1"/>
        <v>601739903</v>
      </c>
      <c r="K27" s="2"/>
    </row>
    <row r="28" spans="1:11" ht="17.100000000000001" customHeight="1">
      <c r="A28" s="25">
        <v>3400</v>
      </c>
      <c r="B28" s="21"/>
      <c r="C28" s="2"/>
      <c r="D28" s="26" t="s">
        <v>34</v>
      </c>
      <c r="E28" s="27">
        <v>773835188</v>
      </c>
      <c r="F28" s="27">
        <f t="shared" si="0"/>
        <v>-59960657</v>
      </c>
      <c r="G28" s="27">
        <v>713874531</v>
      </c>
      <c r="H28" s="27">
        <v>628764188</v>
      </c>
      <c r="I28" s="27">
        <v>635810763.54999983</v>
      </c>
      <c r="J28" s="27">
        <f t="shared" si="1"/>
        <v>85110343</v>
      </c>
      <c r="K28" s="2"/>
    </row>
    <row r="29" spans="1:11" ht="17.100000000000001" customHeight="1">
      <c r="A29" s="25">
        <v>3500</v>
      </c>
      <c r="B29" s="21"/>
      <c r="C29" s="2"/>
      <c r="D29" s="26" t="s">
        <v>35</v>
      </c>
      <c r="E29" s="27">
        <v>1987994250</v>
      </c>
      <c r="F29" s="27">
        <f t="shared" si="0"/>
        <v>-343057432</v>
      </c>
      <c r="G29" s="27">
        <v>1644936818</v>
      </c>
      <c r="H29" s="27">
        <v>1130038484</v>
      </c>
      <c r="I29" s="27">
        <v>818800249.34000134</v>
      </c>
      <c r="J29" s="27">
        <f t="shared" si="1"/>
        <v>514898334</v>
      </c>
      <c r="K29" s="2"/>
    </row>
    <row r="30" spans="1:11" ht="17.100000000000001" customHeight="1">
      <c r="A30" s="25">
        <v>3600</v>
      </c>
      <c r="B30" s="21"/>
      <c r="C30" s="2"/>
      <c r="D30" s="26" t="s">
        <v>36</v>
      </c>
      <c r="E30" s="27">
        <v>104178794</v>
      </c>
      <c r="F30" s="27">
        <f t="shared" si="0"/>
        <v>6950000</v>
      </c>
      <c r="G30" s="27">
        <v>111128794</v>
      </c>
      <c r="H30" s="27">
        <v>91509836</v>
      </c>
      <c r="I30" s="27">
        <v>85468340.419999927</v>
      </c>
      <c r="J30" s="27">
        <f t="shared" si="1"/>
        <v>19618958</v>
      </c>
      <c r="K30" s="2"/>
    </row>
    <row r="31" spans="1:11" ht="17.100000000000001" customHeight="1">
      <c r="A31" s="25">
        <v>3700</v>
      </c>
      <c r="B31" s="21"/>
      <c r="C31" s="2"/>
      <c r="D31" s="26" t="s">
        <v>37</v>
      </c>
      <c r="E31" s="27">
        <v>1043066281</v>
      </c>
      <c r="F31" s="27">
        <f t="shared" si="0"/>
        <v>-750451870</v>
      </c>
      <c r="G31" s="27">
        <v>292614411</v>
      </c>
      <c r="H31" s="27">
        <v>238837919</v>
      </c>
      <c r="I31" s="27">
        <v>234147680.20000008</v>
      </c>
      <c r="J31" s="27">
        <f t="shared" si="1"/>
        <v>53776492</v>
      </c>
      <c r="K31" s="2"/>
    </row>
    <row r="32" spans="1:11" ht="17.100000000000001" customHeight="1">
      <c r="A32" s="25">
        <v>3800</v>
      </c>
      <c r="B32" s="21"/>
      <c r="C32" s="2"/>
      <c r="D32" s="26" t="s">
        <v>38</v>
      </c>
      <c r="E32" s="27">
        <v>56905400</v>
      </c>
      <c r="F32" s="27">
        <f t="shared" si="0"/>
        <v>15571640</v>
      </c>
      <c r="G32" s="27">
        <v>72477040</v>
      </c>
      <c r="H32" s="27">
        <v>25317807</v>
      </c>
      <c r="I32" s="27">
        <v>24249344.020000011</v>
      </c>
      <c r="J32" s="27">
        <f t="shared" si="1"/>
        <v>47159233</v>
      </c>
      <c r="K32" s="2"/>
    </row>
    <row r="33" spans="1:11" ht="17.100000000000001" customHeight="1">
      <c r="A33" s="25">
        <v>3900</v>
      </c>
      <c r="B33" s="21"/>
      <c r="C33" s="2"/>
      <c r="D33" s="26" t="s">
        <v>39</v>
      </c>
      <c r="E33" s="27">
        <v>-2456204234</v>
      </c>
      <c r="F33" s="27">
        <f t="shared" si="0"/>
        <v>409594403</v>
      </c>
      <c r="G33" s="27">
        <v>-2046609831</v>
      </c>
      <c r="H33" s="27">
        <v>1120074065</v>
      </c>
      <c r="I33" s="27">
        <v>-5998034298.1399984</v>
      </c>
      <c r="J33" s="27">
        <f t="shared" si="1"/>
        <v>-3166683896</v>
      </c>
      <c r="K33" s="2"/>
    </row>
    <row r="34" spans="1:11" ht="17.100000000000001" customHeight="1">
      <c r="A34" s="25"/>
      <c r="B34" s="21"/>
      <c r="C34" s="22" t="s">
        <v>40</v>
      </c>
      <c r="D34" s="23"/>
      <c r="E34" s="24">
        <f>SUM(E35:E37)</f>
        <v>158883578689</v>
      </c>
      <c r="F34" s="24">
        <f t="shared" si="0"/>
        <v>420633291</v>
      </c>
      <c r="G34" s="24">
        <f>SUM(G35:G37)</f>
        <v>159304211980</v>
      </c>
      <c r="H34" s="24">
        <f>SUM(H35:H37)</f>
        <v>159609142836</v>
      </c>
      <c r="I34" s="24">
        <f>SUM(I35:I37)</f>
        <v>157895282045.59998</v>
      </c>
      <c r="J34" s="24">
        <f t="shared" si="1"/>
        <v>-304930856</v>
      </c>
      <c r="K34" s="2"/>
    </row>
    <row r="35" spans="1:11" ht="17.100000000000001" customHeight="1">
      <c r="A35" s="25" t="s">
        <v>41</v>
      </c>
      <c r="B35" s="21"/>
      <c r="C35" s="28"/>
      <c r="D35" s="26" t="s">
        <v>42</v>
      </c>
      <c r="E35" s="24">
        <v>0</v>
      </c>
      <c r="F35" s="27">
        <f t="shared" si="0"/>
        <v>797611966</v>
      </c>
      <c r="G35" s="24">
        <v>797611966</v>
      </c>
      <c r="H35" s="24">
        <v>588492935</v>
      </c>
      <c r="I35" s="24">
        <v>566468052.3599999</v>
      </c>
      <c r="J35" s="27">
        <f t="shared" si="1"/>
        <v>209119031</v>
      </c>
      <c r="K35" s="2"/>
    </row>
    <row r="36" spans="1:11" ht="17.100000000000001" customHeight="1">
      <c r="A36" s="25">
        <v>4500</v>
      </c>
      <c r="B36" s="21"/>
      <c r="C36" s="2"/>
      <c r="D36" s="26" t="s">
        <v>43</v>
      </c>
      <c r="E36" s="27">
        <v>158862278689</v>
      </c>
      <c r="F36" s="27">
        <f t="shared" si="0"/>
        <v>-366678675</v>
      </c>
      <c r="G36" s="27">
        <v>158495600014</v>
      </c>
      <c r="H36" s="27">
        <v>159009649901</v>
      </c>
      <c r="I36" s="27">
        <v>157317813993.23999</v>
      </c>
      <c r="J36" s="27">
        <f t="shared" si="1"/>
        <v>-514049887</v>
      </c>
      <c r="K36" s="2"/>
    </row>
    <row r="37" spans="1:11" ht="17.100000000000001" customHeight="1">
      <c r="A37" s="25" t="s">
        <v>44</v>
      </c>
      <c r="B37" s="21"/>
      <c r="C37" s="2"/>
      <c r="D37" s="26" t="s">
        <v>45</v>
      </c>
      <c r="E37" s="27">
        <v>21300000</v>
      </c>
      <c r="F37" s="27">
        <f t="shared" si="0"/>
        <v>-10300000</v>
      </c>
      <c r="G37" s="27">
        <v>11000000</v>
      </c>
      <c r="H37" s="27">
        <v>11000000</v>
      </c>
      <c r="I37" s="27">
        <v>11000000</v>
      </c>
      <c r="J37" s="27">
        <f t="shared" si="1"/>
        <v>0</v>
      </c>
      <c r="K37" s="2"/>
    </row>
    <row r="38" spans="1:11" ht="17.100000000000001" customHeight="1">
      <c r="A38" s="25"/>
      <c r="B38" s="21"/>
      <c r="C38" s="22" t="s">
        <v>46</v>
      </c>
      <c r="D38" s="23"/>
      <c r="E38" s="24">
        <f>SUM(E39:E42)</f>
        <v>902885569</v>
      </c>
      <c r="F38" s="24">
        <f t="shared" si="0"/>
        <v>-399377957</v>
      </c>
      <c r="G38" s="24">
        <f>SUM(G39:G42)</f>
        <v>503507612</v>
      </c>
      <c r="H38" s="24">
        <f>SUM(H39:H42)</f>
        <v>207777923</v>
      </c>
      <c r="I38" s="24">
        <f>SUM(I39:I42)</f>
        <v>348977331.64999998</v>
      </c>
      <c r="J38" s="24">
        <f t="shared" si="1"/>
        <v>295729689</v>
      </c>
      <c r="K38" s="2"/>
    </row>
    <row r="39" spans="1:11" ht="17.100000000000001" customHeight="1">
      <c r="A39" s="25">
        <v>5100</v>
      </c>
      <c r="B39" s="21"/>
      <c r="C39" s="2"/>
      <c r="D39" s="26" t="s">
        <v>47</v>
      </c>
      <c r="E39" s="27">
        <v>31017463</v>
      </c>
      <c r="F39" s="27">
        <f t="shared" si="0"/>
        <v>32572198</v>
      </c>
      <c r="G39" s="27">
        <v>63589661</v>
      </c>
      <c r="H39" s="27">
        <v>10716624</v>
      </c>
      <c r="I39" s="27">
        <v>52534455.060000002</v>
      </c>
      <c r="J39" s="27">
        <f t="shared" si="1"/>
        <v>52873037</v>
      </c>
      <c r="K39" s="2"/>
    </row>
    <row r="40" spans="1:11" ht="17.100000000000001" customHeight="1">
      <c r="A40" s="25">
        <v>5200</v>
      </c>
      <c r="B40" s="21"/>
      <c r="C40" s="2"/>
      <c r="D40" s="26" t="s">
        <v>48</v>
      </c>
      <c r="E40" s="27">
        <v>788552</v>
      </c>
      <c r="F40" s="27">
        <f t="shared" si="0"/>
        <v>-661924</v>
      </c>
      <c r="G40" s="27">
        <v>126628</v>
      </c>
      <c r="H40" s="27">
        <v>0</v>
      </c>
      <c r="I40" s="27">
        <v>118053</v>
      </c>
      <c r="J40" s="27">
        <f t="shared" si="1"/>
        <v>126628</v>
      </c>
      <c r="K40" s="2"/>
    </row>
    <row r="41" spans="1:11" ht="17.100000000000001" customHeight="1">
      <c r="A41" s="25">
        <v>5300</v>
      </c>
      <c r="B41" s="21"/>
      <c r="C41" s="2"/>
      <c r="D41" s="26" t="s">
        <v>49</v>
      </c>
      <c r="E41" s="27">
        <v>741030004</v>
      </c>
      <c r="F41" s="27">
        <f t="shared" si="0"/>
        <v>-512088686</v>
      </c>
      <c r="G41" s="27">
        <v>228941318</v>
      </c>
      <c r="H41" s="27">
        <v>10189097</v>
      </c>
      <c r="I41" s="27">
        <v>118132126.59</v>
      </c>
      <c r="J41" s="27">
        <f t="shared" si="1"/>
        <v>218752221</v>
      </c>
      <c r="K41" s="2"/>
    </row>
    <row r="42" spans="1:11" ht="17.100000000000001" customHeight="1">
      <c r="A42" s="25">
        <v>5600</v>
      </c>
      <c r="B42" s="21"/>
      <c r="C42" s="2"/>
      <c r="D42" s="26" t="s">
        <v>50</v>
      </c>
      <c r="E42" s="27">
        <v>130049550</v>
      </c>
      <c r="F42" s="27">
        <f t="shared" si="0"/>
        <v>80800455</v>
      </c>
      <c r="G42" s="27">
        <v>210850005</v>
      </c>
      <c r="H42" s="27">
        <v>186872202</v>
      </c>
      <c r="I42" s="27">
        <v>178192697</v>
      </c>
      <c r="J42" s="27">
        <f t="shared" si="1"/>
        <v>23977803</v>
      </c>
      <c r="K42" s="2"/>
    </row>
    <row r="43" spans="1:11" ht="17.100000000000001" customHeight="1">
      <c r="A43" s="25"/>
      <c r="B43" s="21"/>
      <c r="C43" s="22" t="s">
        <v>51</v>
      </c>
      <c r="D43" s="23"/>
      <c r="E43" s="24">
        <f>E44</f>
        <v>804942367</v>
      </c>
      <c r="F43" s="24">
        <f t="shared" si="0"/>
        <v>-136406412</v>
      </c>
      <c r="G43" s="24">
        <f>G44</f>
        <v>668535955</v>
      </c>
      <c r="H43" s="24">
        <f>H44</f>
        <v>439844858</v>
      </c>
      <c r="I43" s="24">
        <f>I44</f>
        <v>444298725.44999999</v>
      </c>
      <c r="J43" s="24">
        <f t="shared" si="1"/>
        <v>228691097</v>
      </c>
      <c r="K43" s="2"/>
    </row>
    <row r="44" spans="1:11" ht="17.100000000000001" customHeight="1">
      <c r="A44" s="25">
        <v>6200</v>
      </c>
      <c r="B44" s="21"/>
      <c r="C44" s="2"/>
      <c r="D44" s="26" t="s">
        <v>52</v>
      </c>
      <c r="E44" s="27">
        <v>804942367</v>
      </c>
      <c r="F44" s="27">
        <f t="shared" si="0"/>
        <v>-136406412</v>
      </c>
      <c r="G44" s="27">
        <v>668535955</v>
      </c>
      <c r="H44" s="27">
        <v>439844858</v>
      </c>
      <c r="I44" s="27">
        <v>444298725.44999999</v>
      </c>
      <c r="J44" s="27">
        <f t="shared" si="1"/>
        <v>228691097</v>
      </c>
      <c r="K44" s="2"/>
    </row>
    <row r="45" spans="1:11" ht="21.95" customHeight="1" thickBot="1">
      <c r="A45" s="1"/>
      <c r="B45" s="29" t="s">
        <v>53</v>
      </c>
      <c r="C45" s="30"/>
      <c r="D45" s="31"/>
      <c r="E45" s="32">
        <f>E43+E38+E34+E24+E16+E9</f>
        <v>266512425596</v>
      </c>
      <c r="F45" s="32">
        <f t="shared" si="0"/>
        <v>1210809691</v>
      </c>
      <c r="G45" s="32">
        <f>G43+G38+G34+G24+G16+G9</f>
        <v>267723235287</v>
      </c>
      <c r="H45" s="32">
        <f>H43+H38+H34+H24+H16+H9</f>
        <v>289083908838</v>
      </c>
      <c r="I45" s="32">
        <f>I43+I38+I34+I24+I16+I9</f>
        <v>257647444444.05002</v>
      </c>
      <c r="J45" s="32">
        <f t="shared" si="1"/>
        <v>-21360673551</v>
      </c>
      <c r="K45" s="2"/>
    </row>
    <row r="46" spans="1:11" ht="19.5" customHeight="1">
      <c r="A46" s="1"/>
      <c r="B46" s="33" t="s">
        <v>54</v>
      </c>
      <c r="C46" s="33"/>
      <c r="D46" s="33"/>
      <c r="E46" s="33"/>
      <c r="F46" s="33"/>
      <c r="G46" s="33"/>
      <c r="H46" s="33"/>
      <c r="I46" s="33"/>
      <c r="J46" s="33"/>
      <c r="K46" s="2"/>
    </row>
    <row r="47" spans="1:11" ht="41.1" customHeight="1">
      <c r="A47" s="1"/>
      <c r="B47" s="2"/>
      <c r="C47" s="34" t="s">
        <v>55</v>
      </c>
      <c r="D47" s="34"/>
      <c r="E47" s="34"/>
      <c r="F47" s="34"/>
      <c r="G47" s="34"/>
      <c r="H47" s="34"/>
      <c r="I47" s="34"/>
      <c r="J47" s="34"/>
      <c r="K47" s="2"/>
    </row>
    <row r="48" spans="1:11" ht="30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4">
    <mergeCell ref="B46:J46"/>
    <mergeCell ref="C47:J47"/>
    <mergeCell ref="C16:D16"/>
    <mergeCell ref="C24:D24"/>
    <mergeCell ref="C34:D34"/>
    <mergeCell ref="C38:D38"/>
    <mergeCell ref="C43:D43"/>
    <mergeCell ref="B45:D45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2019-12-04T20:17:14Z</dcterms:created>
  <dcterms:modified xsi:type="dcterms:W3CDTF">2019-12-04T20:17:30Z</dcterms:modified>
</cp:coreProperties>
</file>